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2 - БЮДЖЕТНЫЙ ОТДЕЛ\А. Круглов\ОТКРЫТОСТЬ БЮДЖЕТНЫХ ДАННЫХ\2025\5. Проект решения о бюджете муниципального образования\ПРОЕКТ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24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H22" i="1" l="1"/>
  <c r="H23" i="1"/>
  <c r="G22" i="1"/>
  <c r="H21" i="1"/>
  <c r="I22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7" i="1"/>
  <c r="D24" i="1" l="1"/>
  <c r="E24" i="1"/>
  <c r="K24" i="1"/>
  <c r="C24" i="1"/>
  <c r="F24" i="1" l="1"/>
  <c r="I24" i="1"/>
  <c r="G24" i="1"/>
  <c r="H24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7" i="1"/>
</calcChain>
</file>

<file path=xl/sharedStrings.xml><?xml version="1.0" encoding="utf-8"?>
<sst xmlns="http://schemas.openxmlformats.org/spreadsheetml/2006/main" count="67" uniqueCount="66">
  <si>
    <t>№ п/п</t>
  </si>
  <si>
    <t>Наименование муниципальной программы</t>
  </si>
  <si>
    <t>Объем финансового обеспечения за счет средств городского бюджета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</si>
  <si>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</si>
  <si>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</si>
  <si>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</si>
  <si>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</si>
  <si>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</si>
  <si>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</si>
  <si>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</si>
  <si>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</si>
  <si>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</si>
  <si>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</si>
  <si>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</si>
  <si>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</si>
  <si>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</si>
  <si>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</si>
  <si>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Итого</t>
  </si>
  <si>
    <t>6=5-3</t>
  </si>
  <si>
    <t>15.</t>
  </si>
  <si>
    <t>16.</t>
  </si>
  <si>
    <t>17.</t>
  </si>
  <si>
    <t xml:space="preserve">«Развитие образования в городе Орске» </t>
  </si>
  <si>
    <t>«Культура города Орска»</t>
  </si>
  <si>
    <t>«Развитие физической культуры, спорта и туризма в городе Орске»</t>
  </si>
  <si>
    <t>«Комфортные условия проживания в городе Орске»</t>
  </si>
  <si>
    <t>«Эффективное управление и распоряжение муниципальной казной»</t>
  </si>
  <si>
    <t>«Здоровая молодежь – сильная молодежь» города Орска»</t>
  </si>
  <si>
    <t>«Реализация молодежной политики в городе Орске»</t>
  </si>
  <si>
    <t>«О развитии малого и среднего предпринимательства в городе Орске»</t>
  </si>
  <si>
    <t>«Повышение эффективности муниципального управления в городе Орске»</t>
  </si>
  <si>
    <t xml:space="preserve">«Развитие системы градорегулирования, информационное и картографическое обеспечение градостроительной деятельности муниципального образования «Город Орск» </t>
  </si>
  <si>
    <t xml:space="preserve"> «Социальная политика города Орска»</t>
  </si>
  <si>
    <t>«Защита населения и территорий муниципального образования «Город Орск» от чрезвычайных ситуаций, обеспечение пожарной безопасности и безопасности людей на водных объектах»</t>
  </si>
  <si>
    <t>«Формирование современной городской среды»</t>
  </si>
  <si>
    <t xml:space="preserve"> «Профилактика терроризма и экстремизма на территории муниципального образования «Город Орск»</t>
  </si>
  <si>
    <t>«Развитие муниципальной службы в городе Орске»</t>
  </si>
  <si>
    <t>«Развитие сельскохозяйственного производства в городе Орске»</t>
  </si>
  <si>
    <t>7=(5/3*100)-100</t>
  </si>
  <si>
    <t>2026 год</t>
  </si>
  <si>
    <t>8=5-4</t>
  </si>
  <si>
    <t>9=(5/4*100)-100</t>
  </si>
  <si>
    <t>(рублей)</t>
  </si>
  <si>
    <t>2027 год</t>
  </si>
  <si>
    <t>Распределение расходов  бюджета города на 2026 год и плановый период по муниципальным программам</t>
  </si>
  <si>
    <t>2024 год</t>
  </si>
  <si>
    <t>2025 год, ожидаемое</t>
  </si>
  <si>
    <t>Отклонение 2026 г. от 2024 г.</t>
  </si>
  <si>
    <t>Отклонение 2026 г. от 2025г.</t>
  </si>
  <si>
    <t>2028 год</t>
  </si>
  <si>
    <t>Муниципальная программа "Укрепление общественного здоровья"</t>
  </si>
  <si>
    <t>20 000,00</t>
  </si>
  <si>
    <t>5 374 613 810,84</t>
  </si>
  <si>
    <t>543 958 501,50</t>
  </si>
  <si>
    <t>474 400 488,23</t>
  </si>
  <si>
    <t>117 861 151,55</t>
  </si>
  <si>
    <t>309 920,00</t>
  </si>
  <si>
    <t>35 221 186,48</t>
  </si>
  <si>
    <t>11 077 507,79</t>
  </si>
  <si>
    <t>406 820 631,83</t>
  </si>
  <si>
    <t>3 915 454,01</t>
  </si>
  <si>
    <t>58 480 930,13</t>
  </si>
  <si>
    <t>126 704 709,77</t>
  </si>
  <si>
    <t>68 057 124,07</t>
  </si>
  <si>
    <t>63 280 428,44</t>
  </si>
  <si>
    <t>13 163 140,00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</si>
</sst>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 ;[Red]\-#,##0.0\ "/>
  </numFmts>
  <fonts count="9" x14ac:knownFonts="1">
    <font>
      <sz val="12"/>
      <color theme="1"/>
      <name val="Times New Roman"/>
      <family val="2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164" fontId="4" fillId="2" borderId="5" xfId="1" applyNumberFormat="1" applyFont="1" applyFill="1" applyBorder="1" applyProtection="1">
      <protection hidden="1"/>
    </xf>
    <xf numFmtId="164" fontId="4" fillId="3" borderId="5" xfId="1" applyNumberFormat="1" applyFont="1" applyFill="1" applyBorder="1" applyProtection="1">
      <protection hidden="1"/>
    </xf>
    <xf numFmtId="165" fontId="4" fillId="5" borderId="5" xfId="1" applyNumberFormat="1" applyFont="1" applyFill="1" applyBorder="1" applyProtection="1">
      <protection hidden="1"/>
    </xf>
    <xf numFmtId="164" fontId="4" fillId="6" borderId="5" xfId="1" applyNumberFormat="1" applyFont="1" applyFill="1" applyBorder="1" applyProtection="1">
      <protection hidden="1"/>
    </xf>
    <xf numFmtId="0" fontId="1" fillId="4" borderId="1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164" fontId="4" fillId="3" borderId="6" xfId="1" applyNumberFormat="1" applyFont="1" applyFill="1" applyBorder="1" applyProtection="1">
      <protection hidden="1"/>
    </xf>
    <xf numFmtId="0" fontId="1" fillId="4" borderId="8" xfId="0" applyFont="1" applyFill="1" applyBorder="1" applyAlignment="1">
      <alignment horizontal="center" vertical="top" wrapText="1"/>
    </xf>
    <xf numFmtId="165" fontId="4" fillId="5" borderId="11" xfId="1" applyNumberFormat="1" applyFont="1" applyFill="1" applyBorder="1" applyProtection="1">
      <protection hidden="1"/>
    </xf>
    <xf numFmtId="165" fontId="4" fillId="5" borderId="16" xfId="1" applyNumberFormat="1" applyFont="1" applyFill="1" applyBorder="1" applyProtection="1">
      <protection hidden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2" borderId="2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right"/>
      <protection hidden="1"/>
    </xf>
    <xf numFmtId="164" fontId="4" fillId="6" borderId="5" xfId="1" applyNumberFormat="1" applyFont="1" applyFill="1" applyBorder="1" applyAlignment="1" applyProtection="1">
      <alignment horizontal="right"/>
      <protection hidden="1"/>
    </xf>
    <xf numFmtId="0" fontId="1" fillId="4" borderId="9" xfId="0" applyFont="1" applyFill="1" applyBorder="1" applyAlignment="1">
      <alignment horizontal="center" vertical="top" wrapText="1"/>
    </xf>
    <xf numFmtId="4" fontId="1" fillId="4" borderId="7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center" wrapText="1"/>
    </xf>
    <xf numFmtId="4" fontId="1" fillId="4" borderId="17" xfId="0" applyNumberFormat="1" applyFont="1" applyFill="1" applyBorder="1" applyAlignment="1">
      <alignment horizontal="right" vertical="top" wrapText="1"/>
    </xf>
    <xf numFmtId="0" fontId="1" fillId="4" borderId="0" xfId="0" applyFont="1" applyFill="1" applyBorder="1" applyAlignment="1">
      <alignment vertical="top" wrapText="1"/>
    </xf>
    <xf numFmtId="0" fontId="1" fillId="4" borderId="27" xfId="0" applyFont="1" applyFill="1" applyBorder="1" applyAlignment="1">
      <alignment vertical="top" wrapText="1"/>
    </xf>
    <xf numFmtId="165" fontId="4" fillId="5" borderId="1" xfId="1" applyNumberFormat="1" applyFont="1" applyFill="1" applyBorder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0" fontId="7" fillId="7" borderId="12" xfId="0" applyFont="1" applyFill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9" workbookViewId="0">
      <selection activeCell="A26" sqref="A26:XFD29"/>
    </sheetView>
  </sheetViews>
  <sheetFormatPr defaultRowHeight="15.75" x14ac:dyDescent="0.25"/>
  <cols>
    <col min="1" max="1" width="4.5" style="1" bestFit="1" customWidth="1"/>
    <col min="2" max="2" width="52.5" customWidth="1"/>
    <col min="3" max="3" width="17" customWidth="1"/>
    <col min="4" max="4" width="18.75" customWidth="1"/>
    <col min="5" max="5" width="16.625" customWidth="1"/>
    <col min="6" max="6" width="16.5" customWidth="1"/>
    <col min="7" max="7" width="14.375" customWidth="1"/>
    <col min="8" max="8" width="18.25" customWidth="1"/>
    <col min="9" max="9" width="14.375" customWidth="1"/>
    <col min="10" max="10" width="17.5" customWidth="1"/>
    <col min="11" max="11" width="17" customWidth="1"/>
  </cols>
  <sheetData>
    <row r="1" spans="1:11" x14ac:dyDescent="0.25">
      <c r="A1" s="37" t="s">
        <v>44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3" spans="1:11" ht="16.5" thickBot="1" x14ac:dyDescent="0.3">
      <c r="K3" s="22" t="s">
        <v>42</v>
      </c>
    </row>
    <row r="4" spans="1:11" ht="27.75" customHeight="1" thickBot="1" x14ac:dyDescent="0.3">
      <c r="A4" s="38" t="s">
        <v>0</v>
      </c>
      <c r="B4" s="40" t="s">
        <v>1</v>
      </c>
      <c r="C4" s="44" t="s">
        <v>2</v>
      </c>
      <c r="D4" s="45"/>
      <c r="E4" s="45"/>
      <c r="F4" s="45"/>
      <c r="G4" s="45"/>
      <c r="H4" s="46"/>
      <c r="I4" s="46"/>
      <c r="J4" s="47"/>
      <c r="K4" s="48"/>
    </row>
    <row r="5" spans="1:11" ht="32.25" customHeight="1" thickBot="1" x14ac:dyDescent="0.3">
      <c r="A5" s="39"/>
      <c r="B5" s="41"/>
      <c r="C5" s="23" t="s">
        <v>45</v>
      </c>
      <c r="D5" s="24" t="s">
        <v>46</v>
      </c>
      <c r="E5" s="25" t="s">
        <v>39</v>
      </c>
      <c r="F5" s="49" t="s">
        <v>47</v>
      </c>
      <c r="G5" s="50"/>
      <c r="H5" s="51" t="s">
        <v>48</v>
      </c>
      <c r="I5" s="52"/>
      <c r="J5" s="26" t="s">
        <v>43</v>
      </c>
      <c r="K5" s="27" t="s">
        <v>49</v>
      </c>
    </row>
    <row r="6" spans="1:11" ht="16.5" thickBot="1" x14ac:dyDescent="0.3">
      <c r="A6" s="12">
        <v>1</v>
      </c>
      <c r="B6" s="13">
        <v>2</v>
      </c>
      <c r="C6" s="14">
        <v>3</v>
      </c>
      <c r="D6" s="15">
        <v>4</v>
      </c>
      <c r="E6" s="16">
        <v>5</v>
      </c>
      <c r="F6" s="17" t="s">
        <v>18</v>
      </c>
      <c r="G6" s="18" t="s">
        <v>38</v>
      </c>
      <c r="H6" s="19" t="s">
        <v>40</v>
      </c>
      <c r="I6" s="18" t="s">
        <v>41</v>
      </c>
      <c r="J6" s="20">
        <v>10</v>
      </c>
      <c r="K6" s="21">
        <v>11</v>
      </c>
    </row>
    <row r="7" spans="1:11" ht="17.25" thickBot="1" x14ac:dyDescent="0.3">
      <c r="A7" s="6" t="s">
        <v>3</v>
      </c>
      <c r="B7" s="7" t="s">
        <v>22</v>
      </c>
      <c r="C7" s="2">
        <v>4519658449.0699997</v>
      </c>
      <c r="D7" s="5">
        <v>5443542940.9700003</v>
      </c>
      <c r="E7" s="3">
        <v>4957129285.7600002</v>
      </c>
      <c r="F7" s="4">
        <f t="shared" ref="F7:F24" si="0">E7-C7</f>
        <v>437470836.69000053</v>
      </c>
      <c r="G7" s="10">
        <f>(E7/C7*100)-100</f>
        <v>9.6792897432330847</v>
      </c>
      <c r="H7" s="11">
        <f t="shared" ref="H7:H24" si="1">E7-D7</f>
        <v>-486413655.21000004</v>
      </c>
      <c r="I7" s="11">
        <f>(E7/D7*100)-100</f>
        <v>-8.935607939253714</v>
      </c>
      <c r="J7" s="28">
        <v>5374613810.8400002</v>
      </c>
      <c r="K7" s="29">
        <v>4738303179.0600004</v>
      </c>
    </row>
    <row r="8" spans="1:11" ht="17.25" thickBot="1" x14ac:dyDescent="0.3">
      <c r="A8" s="6" t="s">
        <v>4</v>
      </c>
      <c r="B8" s="7" t="s">
        <v>23</v>
      </c>
      <c r="C8" s="2">
        <v>426564167.74000001</v>
      </c>
      <c r="D8" s="5">
        <v>507554830.42000002</v>
      </c>
      <c r="E8" s="3">
        <v>582731420.76999998</v>
      </c>
      <c r="F8" s="4">
        <f t="shared" si="0"/>
        <v>156167253.02999997</v>
      </c>
      <c r="G8" s="10">
        <f t="shared" ref="G8:G24" si="2">(E8/C8*100)-100</f>
        <v>36.610494936177417</v>
      </c>
      <c r="H8" s="10">
        <f t="shared" si="1"/>
        <v>75176590.349999964</v>
      </c>
      <c r="I8" s="11">
        <f t="shared" ref="I8:I24" si="3">(E8/D8*100)-100</f>
        <v>14.811521010999257</v>
      </c>
      <c r="J8" s="28">
        <v>543958501.5</v>
      </c>
      <c r="K8" s="29">
        <v>564841853.88999999</v>
      </c>
    </row>
    <row r="9" spans="1:11" ht="33.75" thickBot="1" x14ac:dyDescent="0.3">
      <c r="A9" s="6" t="s">
        <v>5</v>
      </c>
      <c r="B9" s="7" t="s">
        <v>24</v>
      </c>
      <c r="C9" s="2">
        <v>401805419.64999998</v>
      </c>
      <c r="D9" s="5">
        <v>457361769.06999999</v>
      </c>
      <c r="E9" s="3">
        <v>442049094.86000001</v>
      </c>
      <c r="F9" s="4">
        <f t="shared" si="0"/>
        <v>40243675.210000038</v>
      </c>
      <c r="G9" s="10">
        <f t="shared" si="2"/>
        <v>10.015712392594153</v>
      </c>
      <c r="H9" s="10">
        <f t="shared" si="1"/>
        <v>-15312674.209999979</v>
      </c>
      <c r="I9" s="11">
        <f t="shared" si="3"/>
        <v>-3.3480442060421467</v>
      </c>
      <c r="J9" s="28">
        <v>474400488.19999999</v>
      </c>
      <c r="K9" s="29">
        <v>495008821.20999998</v>
      </c>
    </row>
    <row r="10" spans="1:11" ht="17.25" thickBot="1" x14ac:dyDescent="0.3">
      <c r="A10" s="6" t="s">
        <v>6</v>
      </c>
      <c r="B10" s="7" t="s">
        <v>25</v>
      </c>
      <c r="C10" s="2">
        <v>3421550981.0900002</v>
      </c>
      <c r="D10" s="5">
        <v>2172610416.1599998</v>
      </c>
      <c r="E10" s="3">
        <v>1353266923.1500001</v>
      </c>
      <c r="F10" s="4">
        <f t="shared" si="0"/>
        <v>-2068284057.9400001</v>
      </c>
      <c r="G10" s="10">
        <f t="shared" si="2"/>
        <v>-60.448728350705707</v>
      </c>
      <c r="H10" s="10">
        <f t="shared" si="1"/>
        <v>-819343493.00999975</v>
      </c>
      <c r="I10" s="11">
        <f t="shared" si="3"/>
        <v>-37.712398270563199</v>
      </c>
      <c r="J10" s="28">
        <v>559018190.39999998</v>
      </c>
      <c r="K10" s="29">
        <v>1519806314.1500001</v>
      </c>
    </row>
    <row r="11" spans="1:11" ht="33.75" thickBot="1" x14ac:dyDescent="0.3">
      <c r="A11" s="6" t="s">
        <v>7</v>
      </c>
      <c r="B11" s="7" t="s">
        <v>26</v>
      </c>
      <c r="C11" s="2">
        <v>306477158.75999999</v>
      </c>
      <c r="D11" s="5">
        <v>159062357.96000001</v>
      </c>
      <c r="E11" s="3">
        <v>153476636.72</v>
      </c>
      <c r="F11" s="4">
        <f t="shared" si="0"/>
        <v>-153000522.03999999</v>
      </c>
      <c r="G11" s="10">
        <f t="shared" si="2"/>
        <v>-49.922324606191481</v>
      </c>
      <c r="H11" s="10">
        <f t="shared" si="1"/>
        <v>-5585721.2400000095</v>
      </c>
      <c r="I11" s="11">
        <f t="shared" si="3"/>
        <v>-3.5116549959636956</v>
      </c>
      <c r="J11" s="28">
        <v>117861151.5</v>
      </c>
      <c r="K11" s="29">
        <v>121857314.15000001</v>
      </c>
    </row>
    <row r="12" spans="1:11" ht="33.75" thickBot="1" x14ac:dyDescent="0.3">
      <c r="A12" s="6" t="s">
        <v>8</v>
      </c>
      <c r="B12" s="7" t="s">
        <v>27</v>
      </c>
      <c r="C12" s="2">
        <v>370088.98</v>
      </c>
      <c r="D12" s="5">
        <v>528000</v>
      </c>
      <c r="E12" s="3">
        <v>528000</v>
      </c>
      <c r="F12" s="4">
        <f t="shared" si="0"/>
        <v>157911.02000000002</v>
      </c>
      <c r="G12" s="10">
        <f t="shared" si="2"/>
        <v>42.66839288216579</v>
      </c>
      <c r="H12" s="10">
        <f t="shared" si="1"/>
        <v>0</v>
      </c>
      <c r="I12" s="11">
        <f t="shared" si="3"/>
        <v>0</v>
      </c>
      <c r="J12" s="28">
        <v>309920920</v>
      </c>
      <c r="K12" s="29">
        <v>322316.79999999999</v>
      </c>
    </row>
    <row r="13" spans="1:11" ht="17.25" thickBot="1" x14ac:dyDescent="0.3">
      <c r="A13" s="6" t="s">
        <v>9</v>
      </c>
      <c r="B13" s="7" t="s">
        <v>28</v>
      </c>
      <c r="C13" s="2">
        <v>55304436.07</v>
      </c>
      <c r="D13" s="5">
        <v>38748927</v>
      </c>
      <c r="E13" s="3">
        <v>33998137</v>
      </c>
      <c r="F13" s="4">
        <f t="shared" si="0"/>
        <v>-21306299.07</v>
      </c>
      <c r="G13" s="10">
        <f t="shared" si="2"/>
        <v>-38.525479299765685</v>
      </c>
      <c r="H13" s="10">
        <f t="shared" si="1"/>
        <v>-4750790</v>
      </c>
      <c r="I13" s="11">
        <f t="shared" si="3"/>
        <v>-12.260442721420389</v>
      </c>
      <c r="J13" s="28">
        <v>35221186.479999997</v>
      </c>
      <c r="K13" s="29">
        <v>35260445.939999998</v>
      </c>
    </row>
    <row r="14" spans="1:11" ht="33.75" thickBot="1" x14ac:dyDescent="0.3">
      <c r="A14" s="6" t="s">
        <v>10</v>
      </c>
      <c r="B14" s="7" t="s">
        <v>29</v>
      </c>
      <c r="C14" s="2">
        <v>8569027.9399999995</v>
      </c>
      <c r="D14" s="5">
        <v>10254006.01</v>
      </c>
      <c r="E14" s="3">
        <v>14282107.43</v>
      </c>
      <c r="F14" s="4">
        <f t="shared" si="0"/>
        <v>5713079.4900000002</v>
      </c>
      <c r="G14" s="10">
        <f t="shared" si="2"/>
        <v>66.671266916186539</v>
      </c>
      <c r="H14" s="10">
        <f t="shared" si="1"/>
        <v>4028101.42</v>
      </c>
      <c r="I14" s="11">
        <f t="shared" si="3"/>
        <v>39.283197377412108</v>
      </c>
      <c r="J14" s="28">
        <v>11077507.789999999</v>
      </c>
      <c r="K14" s="29">
        <v>11520608.1</v>
      </c>
    </row>
    <row r="15" spans="1:11" ht="33.75" thickBot="1" x14ac:dyDescent="0.3">
      <c r="A15" s="6" t="s">
        <v>11</v>
      </c>
      <c r="B15" s="7" t="s">
        <v>30</v>
      </c>
      <c r="C15" s="2">
        <v>324507224.04000002</v>
      </c>
      <c r="D15" s="5">
        <v>400094372.94999999</v>
      </c>
      <c r="E15" s="3">
        <v>446150604.58999997</v>
      </c>
      <c r="F15" s="4">
        <f t="shared" si="0"/>
        <v>121643380.54999995</v>
      </c>
      <c r="G15" s="10">
        <f t="shared" si="2"/>
        <v>37.485569361317431</v>
      </c>
      <c r="H15" s="10">
        <f t="shared" si="1"/>
        <v>46056231.639999986</v>
      </c>
      <c r="I15" s="11">
        <f t="shared" si="3"/>
        <v>11.511342011739728</v>
      </c>
      <c r="J15" s="28">
        <v>406820631.80000001</v>
      </c>
      <c r="K15" s="29">
        <v>421564244.52999997</v>
      </c>
    </row>
    <row r="16" spans="1:11" ht="33.75" thickBot="1" x14ac:dyDescent="0.3">
      <c r="A16" s="6" t="s">
        <v>12</v>
      </c>
      <c r="B16" s="7" t="s">
        <v>37</v>
      </c>
      <c r="C16" s="2">
        <v>2857328.1</v>
      </c>
      <c r="D16" s="5">
        <v>3134351.99</v>
      </c>
      <c r="E16" s="8">
        <v>3764859.03</v>
      </c>
      <c r="F16" s="4">
        <f t="shared" si="0"/>
        <v>907530.9299999997</v>
      </c>
      <c r="G16" s="10">
        <f t="shared" si="2"/>
        <v>31.76152329163736</v>
      </c>
      <c r="H16" s="10">
        <f t="shared" si="1"/>
        <v>630507.03999999957</v>
      </c>
      <c r="I16" s="11">
        <f t="shared" si="3"/>
        <v>20.116025322350595</v>
      </c>
      <c r="J16" s="28">
        <v>3915454</v>
      </c>
      <c r="K16" s="29">
        <v>4072071.55</v>
      </c>
    </row>
    <row r="17" spans="1:11" ht="66.75" thickBot="1" x14ac:dyDescent="0.3">
      <c r="A17" s="6" t="s">
        <v>13</v>
      </c>
      <c r="B17" s="7" t="s">
        <v>31</v>
      </c>
      <c r="C17" s="2">
        <v>52939454.619999997</v>
      </c>
      <c r="D17" s="5">
        <v>61295923.990000002</v>
      </c>
      <c r="E17" s="3">
        <v>58871545.5</v>
      </c>
      <c r="F17" s="4">
        <f t="shared" si="0"/>
        <v>5932090.8800000027</v>
      </c>
      <c r="G17" s="10">
        <f t="shared" si="2"/>
        <v>11.205424994610567</v>
      </c>
      <c r="H17" s="10">
        <f t="shared" si="1"/>
        <v>-2424378.4900000021</v>
      </c>
      <c r="I17" s="11">
        <f t="shared" si="3"/>
        <v>-3.9552034330953489</v>
      </c>
      <c r="J17" s="28">
        <v>58480930.130000003</v>
      </c>
      <c r="K17" s="29">
        <v>60820167.340000004</v>
      </c>
    </row>
    <row r="18" spans="1:11" ht="17.25" customHeight="1" thickBot="1" x14ac:dyDescent="0.3">
      <c r="A18" s="6" t="s">
        <v>14</v>
      </c>
      <c r="B18" s="7" t="s">
        <v>32</v>
      </c>
      <c r="C18" s="2">
        <v>149252024.59</v>
      </c>
      <c r="D18" s="5">
        <v>129532106.42</v>
      </c>
      <c r="E18" s="3">
        <v>92437173.859999999</v>
      </c>
      <c r="F18" s="4">
        <f t="shared" si="0"/>
        <v>-56814850.730000004</v>
      </c>
      <c r="G18" s="10">
        <f t="shared" si="2"/>
        <v>-38.066385287618168</v>
      </c>
      <c r="H18" s="10">
        <f t="shared" si="1"/>
        <v>-37094932.560000002</v>
      </c>
      <c r="I18" s="11">
        <f t="shared" si="3"/>
        <v>-28.637635552472162</v>
      </c>
      <c r="J18" s="28">
        <v>126704709.7</v>
      </c>
      <c r="K18" s="29">
        <v>127728114.16</v>
      </c>
    </row>
    <row r="19" spans="1:11" ht="66.75" thickBot="1" x14ac:dyDescent="0.3">
      <c r="A19" s="6" t="s">
        <v>15</v>
      </c>
      <c r="B19" s="7" t="s">
        <v>33</v>
      </c>
      <c r="C19" s="2">
        <v>52507554.409999996</v>
      </c>
      <c r="D19" s="5">
        <v>60847199.579999998</v>
      </c>
      <c r="E19" s="3">
        <v>65655423.240000002</v>
      </c>
      <c r="F19" s="4">
        <f t="shared" si="0"/>
        <v>13147868.830000006</v>
      </c>
      <c r="G19" s="10">
        <f t="shared" si="2"/>
        <v>25.039956588600916</v>
      </c>
      <c r="H19" s="10">
        <f t="shared" si="1"/>
        <v>4808223.6600000039</v>
      </c>
      <c r="I19" s="11">
        <f t="shared" si="3"/>
        <v>7.9021281064518121</v>
      </c>
      <c r="J19" s="28">
        <v>68057124.069999993</v>
      </c>
      <c r="K19" s="29">
        <v>70779409.629999995</v>
      </c>
    </row>
    <row r="20" spans="1:11" ht="17.25" thickBot="1" x14ac:dyDescent="0.3">
      <c r="A20" s="6" t="s">
        <v>16</v>
      </c>
      <c r="B20" s="7" t="s">
        <v>34</v>
      </c>
      <c r="C20" s="2">
        <v>132567650.34999999</v>
      </c>
      <c r="D20" s="5">
        <v>202818782.65000001</v>
      </c>
      <c r="E20" s="3">
        <v>65190524.299999997</v>
      </c>
      <c r="F20" s="4">
        <f t="shared" si="0"/>
        <v>-67377126.049999997</v>
      </c>
      <c r="G20" s="4">
        <f t="shared" si="2"/>
        <v>-50.824711663904061</v>
      </c>
      <c r="H20" s="4">
        <f t="shared" si="1"/>
        <v>-137628258.35000002</v>
      </c>
      <c r="I20" s="4">
        <f t="shared" si="3"/>
        <v>-67.857747961884826</v>
      </c>
      <c r="J20" s="28">
        <v>63280428.439999998</v>
      </c>
      <c r="K20" s="29">
        <v>63989995.020000003</v>
      </c>
    </row>
    <row r="21" spans="1:11" ht="33.75" thickBot="1" x14ac:dyDescent="0.3">
      <c r="A21" s="6" t="s">
        <v>19</v>
      </c>
      <c r="B21" s="34" t="s">
        <v>35</v>
      </c>
      <c r="C21" s="2">
        <v>8566222.9100000001</v>
      </c>
      <c r="D21" s="5">
        <v>2826458</v>
      </c>
      <c r="E21" s="3">
        <v>186000</v>
      </c>
      <c r="F21" s="4">
        <f t="shared" si="0"/>
        <v>-8380222.9100000001</v>
      </c>
      <c r="G21" s="4">
        <f t="shared" si="2"/>
        <v>-97.828681299165495</v>
      </c>
      <c r="H21" s="4">
        <f t="shared" si="1"/>
        <v>-2640458</v>
      </c>
      <c r="I21" s="4">
        <f t="shared" si="3"/>
        <v>-93.419325530398822</v>
      </c>
      <c r="J21" s="28">
        <v>13163140</v>
      </c>
      <c r="K21" s="29">
        <v>3426756.5</v>
      </c>
    </row>
    <row r="22" spans="1:11" ht="17.25" thickBot="1" x14ac:dyDescent="0.3">
      <c r="A22" s="9" t="s">
        <v>20</v>
      </c>
      <c r="B22" s="35" t="s">
        <v>36</v>
      </c>
      <c r="C22" s="2">
        <v>356268</v>
      </c>
      <c r="D22" s="5">
        <v>506965.56</v>
      </c>
      <c r="E22" s="3">
        <v>509109.56</v>
      </c>
      <c r="F22" s="4">
        <f>E22-C22</f>
        <v>152841.56</v>
      </c>
      <c r="G22" s="4">
        <f t="shared" si="2"/>
        <v>42.900726419437063</v>
      </c>
      <c r="H22" s="4">
        <f t="shared" si="1"/>
        <v>2144</v>
      </c>
      <c r="I22" s="4">
        <f t="shared" ref="I22" si="4">(E22/D22*100)-100</f>
        <v>0.42290841216117769</v>
      </c>
      <c r="J22" s="28"/>
      <c r="K22" s="29"/>
    </row>
    <row r="23" spans="1:11" ht="33.75" thickBot="1" x14ac:dyDescent="0.3">
      <c r="A23" s="30" t="s">
        <v>21</v>
      </c>
      <c r="B23" s="35" t="s">
        <v>50</v>
      </c>
      <c r="C23" s="2">
        <v>0</v>
      </c>
      <c r="D23" s="5">
        <v>20000</v>
      </c>
      <c r="E23" s="3">
        <v>20000</v>
      </c>
      <c r="F23" s="4">
        <f>E23-C23</f>
        <v>20000</v>
      </c>
      <c r="G23" s="4">
        <v>0</v>
      </c>
      <c r="H23" s="4">
        <f t="shared" si="1"/>
        <v>0</v>
      </c>
      <c r="I23" s="4">
        <f t="shared" si="3"/>
        <v>0</v>
      </c>
      <c r="J23" s="28" t="s">
        <v>51</v>
      </c>
      <c r="K23" s="29" t="s">
        <v>51</v>
      </c>
    </row>
    <row r="24" spans="1:11" ht="17.25" thickBot="1" x14ac:dyDescent="0.3">
      <c r="A24" s="42" t="s">
        <v>17</v>
      </c>
      <c r="B24" s="43"/>
      <c r="C24" s="33">
        <f>SUM(C7:C23)</f>
        <v>9863853456.3200016</v>
      </c>
      <c r="D24" s="33">
        <f t="shared" ref="D24:E24" si="5">SUM(D7:D23)</f>
        <v>9650739408.7299995</v>
      </c>
      <c r="E24" s="33">
        <f t="shared" si="5"/>
        <v>8270246845.7700014</v>
      </c>
      <c r="F24" s="36">
        <f t="shared" si="0"/>
        <v>-1593606610.5500002</v>
      </c>
      <c r="G24" s="33">
        <f t="shared" si="2"/>
        <v>-16.156024799100592</v>
      </c>
      <c r="H24" s="33">
        <f t="shared" si="1"/>
        <v>-1380492562.9599981</v>
      </c>
      <c r="I24" s="33">
        <f t="shared" si="3"/>
        <v>-14.304526363142841</v>
      </c>
      <c r="J24" s="33">
        <f>SUM(J7:J23)</f>
        <v>8166494174.8499985</v>
      </c>
      <c r="K24" s="31">
        <f>SUM(K7:K23)</f>
        <v>8239301612.0300016</v>
      </c>
    </row>
    <row r="25" spans="1:11" ht="16.5" x14ac:dyDescent="0.25">
      <c r="E25" s="32"/>
    </row>
  </sheetData>
  <mergeCells count="7">
    <mergeCell ref="A1:K1"/>
    <mergeCell ref="A4:A5"/>
    <mergeCell ref="B4:B5"/>
    <mergeCell ref="A24:B24"/>
    <mergeCell ref="C4:K4"/>
    <mergeCell ref="F5:G5"/>
    <mergeCell ref="H5:I5"/>
  </mergeCells>
  <pageMargins left="0" right="0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Finu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а.круглов</dc:creator>
  <cp:lastModifiedBy>Ирина Крылова</cp:lastModifiedBy>
  <cp:lastPrinted>2021-12-21T05:27:28Z</cp:lastPrinted>
  <dcterms:created xsi:type="dcterms:W3CDTF">2017-12-06T05:50:17Z</dcterms:created>
  <dcterms:modified xsi:type="dcterms:W3CDTF">2025-11-18T11:49:35Z</dcterms:modified>
</cp:coreProperties>
</file>